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7" activeTab="0"/>
  </bookViews>
  <sheets>
    <sheet name="-" sheetId="1" r:id="rId1"/>
  </sheets>
  <definedNames/>
  <calcPr fullCalcOnLoad="1"/>
</workbook>
</file>

<file path=xl/sharedStrings.xml><?xml version="1.0" encoding="utf-8"?>
<sst xmlns="http://schemas.openxmlformats.org/spreadsheetml/2006/main" count="125" uniqueCount="90">
  <si>
    <t>konačna</t>
  </si>
  <si>
    <t>PREDAVANJA</t>
  </si>
  <si>
    <t>P1</t>
  </si>
  <si>
    <t>P2</t>
  </si>
  <si>
    <t>P3</t>
  </si>
  <si>
    <t>P4</t>
  </si>
  <si>
    <t>P5</t>
  </si>
  <si>
    <t>P6</t>
  </si>
  <si>
    <t>Vježbe</t>
  </si>
  <si>
    <t>Kolokviji</t>
  </si>
  <si>
    <t>Seminar</t>
  </si>
  <si>
    <t>USM</t>
  </si>
  <si>
    <t>UBB</t>
  </si>
  <si>
    <t>Ocjena</t>
  </si>
  <si>
    <t>Br.ind</t>
  </si>
  <si>
    <t>Ime</t>
  </si>
  <si>
    <t>Prezime</t>
  </si>
  <si>
    <t>Smjer</t>
  </si>
  <si>
    <t>7.4.</t>
  </si>
  <si>
    <t>14.4.</t>
  </si>
  <si>
    <t>21.4.</t>
  </si>
  <si>
    <t>28.4.</t>
  </si>
  <si>
    <t>5.5.</t>
  </si>
  <si>
    <t>17.5.</t>
  </si>
  <si>
    <t>UK</t>
  </si>
  <si>
    <t>NBP</t>
  </si>
  <si>
    <t>Prisutnost</t>
  </si>
  <si>
    <t>STATUS</t>
  </si>
  <si>
    <t>K1</t>
  </si>
  <si>
    <t>K2</t>
  </si>
  <si>
    <t>Pismeni</t>
  </si>
  <si>
    <t>NBZ</t>
  </si>
  <si>
    <t>Prezentiran</t>
  </si>
  <si>
    <t>Predan</t>
  </si>
  <si>
    <t>Datum</t>
  </si>
  <si>
    <t>NBS</t>
  </si>
  <si>
    <t>Naziv teme</t>
  </si>
  <si>
    <t>Armin</t>
  </si>
  <si>
    <t>Brkić</t>
  </si>
  <si>
    <t>R</t>
  </si>
  <si>
    <t>upis ocj.</t>
  </si>
  <si>
    <t>23.5.</t>
  </si>
  <si>
    <t>Građa graf. Kartica</t>
  </si>
  <si>
    <t>Antonio</t>
  </si>
  <si>
    <t>Stanić</t>
  </si>
  <si>
    <t>usmeni</t>
  </si>
  <si>
    <t>VoIP uređaji I način rada</t>
  </si>
  <si>
    <t>Matej</t>
  </si>
  <si>
    <t>Anđelić</t>
  </si>
  <si>
    <t>pismeni</t>
  </si>
  <si>
    <t>16.6.</t>
  </si>
  <si>
    <t>Računarstvo u oblaku</t>
  </si>
  <si>
    <t>Severin</t>
  </si>
  <si>
    <t>Knežević</t>
  </si>
  <si>
    <t>Davor</t>
  </si>
  <si>
    <t>Milardović</t>
  </si>
  <si>
    <t>Marija</t>
  </si>
  <si>
    <t>Krištić</t>
  </si>
  <si>
    <t>Povijest I struktura asemblerskih jezika</t>
  </si>
  <si>
    <t>Leo</t>
  </si>
  <si>
    <t>Pejić</t>
  </si>
  <si>
    <t>Građa SSD diskova</t>
  </si>
  <si>
    <t>Nikola</t>
  </si>
  <si>
    <t>Dominković</t>
  </si>
  <si>
    <t>Dino</t>
  </si>
  <si>
    <t>Oršolić</t>
  </si>
  <si>
    <t>Sabirnice na osobnim računalima</t>
  </si>
  <si>
    <t>Egon</t>
  </si>
  <si>
    <t>Jurić</t>
  </si>
  <si>
    <t>23.6.</t>
  </si>
  <si>
    <t>Touch screen tehnologije</t>
  </si>
  <si>
    <t>Janjić</t>
  </si>
  <si>
    <t>Robert</t>
  </si>
  <si>
    <t>Dadić</t>
  </si>
  <si>
    <t>Anto</t>
  </si>
  <si>
    <t>Župarić</t>
  </si>
  <si>
    <t>Smart PC</t>
  </si>
  <si>
    <t>Ilija</t>
  </si>
  <si>
    <t>Filipović</t>
  </si>
  <si>
    <t>30.6.</t>
  </si>
  <si>
    <t>Upravljanje memorijom</t>
  </si>
  <si>
    <t>Josip</t>
  </si>
  <si>
    <t>Janjiš</t>
  </si>
  <si>
    <t>Građa ALU</t>
  </si>
  <si>
    <t>Jozić</t>
  </si>
  <si>
    <t>I</t>
  </si>
  <si>
    <t>Mađarević</t>
  </si>
  <si>
    <t>Vedim</t>
  </si>
  <si>
    <t>Zulić</t>
  </si>
  <si>
    <t>Nepoznati studenti, prošla generacija?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</si>
</sst>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.0"/>
    <numFmt numFmtId="167" formatCode="0.00%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0" fillId="2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164" fontId="0" fillId="2" borderId="0" xfId="0" applyFont="1" applyFill="1" applyAlignment="1">
      <alignment/>
    </xf>
    <xf numFmtId="164" fontId="0" fillId="2" borderId="0" xfId="0" applyFill="1" applyAlignment="1">
      <alignment/>
    </xf>
    <xf numFmtId="167" fontId="0" fillId="2" borderId="0" xfId="0" applyNumberFormat="1" applyFill="1" applyAlignment="1">
      <alignment horizontal="center"/>
    </xf>
    <xf numFmtId="164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tabSelected="1" workbookViewId="0" topLeftCell="A1">
      <pane xSplit="6" topLeftCell="G1" activePane="topRight" state="frozen"/>
      <selection pane="topLeft" activeCell="A1" sqref="A1"/>
      <selection pane="topRight" activeCell="U9" sqref="U9"/>
    </sheetView>
  </sheetViews>
  <sheetFormatPr defaultColWidth="9.140625" defaultRowHeight="12.75"/>
  <cols>
    <col min="1" max="1" width="5.57421875" style="0" customWidth="1"/>
    <col min="2" max="2" width="9.00390625" style="0" customWidth="1"/>
    <col min="3" max="3" width="11.7109375" style="0" customWidth="1"/>
    <col min="4" max="4" width="8.421875" style="0" customWidth="1"/>
    <col min="5" max="5" width="8.57421875" style="0" customWidth="1"/>
    <col min="6" max="6" width="10.28125" style="0" customWidth="1"/>
    <col min="7" max="7" width="6.7109375" style="1" customWidth="1"/>
    <col min="8" max="8" width="5.00390625" style="0" customWidth="1"/>
    <col min="9" max="9" width="5.57421875" style="0" customWidth="1"/>
    <col min="10" max="10" width="5.7109375" style="0" customWidth="1"/>
    <col min="11" max="11" width="5.57421875" style="0" customWidth="1"/>
    <col min="12" max="12" width="5.28125" style="0" customWidth="1"/>
    <col min="13" max="13" width="5.421875" style="0" customWidth="1"/>
    <col min="14" max="14" width="8.8515625" style="0" customWidth="1"/>
    <col min="15" max="15" width="5.00390625" style="0" customWidth="1"/>
    <col min="16" max="16" width="4.57421875" style="0" customWidth="1"/>
    <col min="17" max="17" width="10.57421875" style="0" customWidth="1"/>
    <col min="18" max="18" width="8.7109375" style="0" customWidth="1"/>
    <col min="19" max="19" width="5.8515625" style="0" customWidth="1"/>
    <col min="20" max="20" width="5.28125" style="0" customWidth="1"/>
    <col min="21" max="21" width="8.140625" style="0" customWidth="1"/>
    <col min="24" max="24" width="6.8515625" style="0" customWidth="1"/>
    <col min="25" max="25" width="10.7109375" style="0" customWidth="1"/>
    <col min="26" max="26" width="7.28125" style="0" customWidth="1"/>
    <col min="27" max="27" width="8.421875" style="0" customWidth="1"/>
    <col min="28" max="28" width="8.28125" style="0" customWidth="1"/>
    <col min="29" max="29" width="5.8515625" style="0" customWidth="1"/>
    <col min="30" max="30" width="20.57421875" style="0" customWidth="1"/>
  </cols>
  <sheetData>
    <row r="1" spans="1:25" s="2" customFormat="1" ht="14.25">
      <c r="A1" s="1">
        <v>40</v>
      </c>
      <c r="B1" s="1"/>
      <c r="C1" s="1" t="s">
        <v>0</v>
      </c>
      <c r="D1" s="2" t="s">
        <v>1</v>
      </c>
      <c r="G1" s="3"/>
      <c r="H1" s="4" t="s">
        <v>2</v>
      </c>
      <c r="I1" s="4" t="s">
        <v>3</v>
      </c>
      <c r="J1" s="4" t="s">
        <v>4</v>
      </c>
      <c r="K1" s="3" t="s">
        <v>5</v>
      </c>
      <c r="L1" s="3" t="s">
        <v>6</v>
      </c>
      <c r="M1" s="3" t="s">
        <v>7</v>
      </c>
      <c r="Q1" s="2" t="s">
        <v>8</v>
      </c>
      <c r="S1" s="2" t="s">
        <v>9</v>
      </c>
      <c r="Y1" s="2" t="s">
        <v>10</v>
      </c>
    </row>
    <row r="2" spans="1:30" s="2" customFormat="1" ht="14.25">
      <c r="A2" s="3" t="s">
        <v>11</v>
      </c>
      <c r="B2" s="3" t="s">
        <v>12</v>
      </c>
      <c r="C2" s="3" t="s">
        <v>13</v>
      </c>
      <c r="D2" s="3" t="s">
        <v>14</v>
      </c>
      <c r="E2" s="2" t="s">
        <v>15</v>
      </c>
      <c r="F2" s="2" t="s">
        <v>16</v>
      </c>
      <c r="G2" s="3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4" t="s">
        <v>23</v>
      </c>
      <c r="N2" s="3" t="s">
        <v>24</v>
      </c>
      <c r="O2" s="3" t="s">
        <v>25</v>
      </c>
      <c r="P2" s="3"/>
      <c r="Q2" s="3" t="s">
        <v>26</v>
      </c>
      <c r="R2" s="2" t="s">
        <v>27</v>
      </c>
      <c r="S2" s="4" t="s">
        <v>28</v>
      </c>
      <c r="T2" s="4" t="s">
        <v>29</v>
      </c>
      <c r="U2" s="4" t="s">
        <v>30</v>
      </c>
      <c r="V2" s="3" t="s">
        <v>24</v>
      </c>
      <c r="W2" s="3" t="s">
        <v>31</v>
      </c>
      <c r="Y2" s="3" t="s">
        <v>32</v>
      </c>
      <c r="Z2" s="3" t="s">
        <v>33</v>
      </c>
      <c r="AA2" s="3" t="s">
        <v>34</v>
      </c>
      <c r="AB2" s="3" t="s">
        <v>13</v>
      </c>
      <c r="AC2" s="3" t="s">
        <v>35</v>
      </c>
      <c r="AD2" s="3" t="s">
        <v>36</v>
      </c>
    </row>
    <row r="3" spans="1:30" ht="14.25">
      <c r="A3" s="1">
        <f>8*(O3+W3+AC3)</f>
        <v>32</v>
      </c>
      <c r="B3" s="5">
        <f aca="true" t="shared" si="0" ref="B3:B20">N3*10+V3*50+A3+AB3*20</f>
        <v>90.65</v>
      </c>
      <c r="C3" s="5">
        <f aca="true" t="shared" si="1" ref="C3:C20">(IF(A3&gt;0,IF(AND(A3&gt;=20,V3&gt;=0.4),IF(B3&gt;=60,IF(B3&gt;=75,IF(B3&gt;=90,"izvrstan (5)","vrlo dobar (4)"),"dobar (3)"),"dovoljan (2)"),"nije pol."),"nije odg."))</f>
        <v>0</v>
      </c>
      <c r="D3" s="1">
        <v>9472</v>
      </c>
      <c r="E3" t="s">
        <v>37</v>
      </c>
      <c r="F3" t="s">
        <v>38</v>
      </c>
      <c r="G3" s="1" t="s">
        <v>39</v>
      </c>
      <c r="H3" s="1">
        <v>5</v>
      </c>
      <c r="I3" s="1">
        <v>5</v>
      </c>
      <c r="J3" s="1">
        <v>5</v>
      </c>
      <c r="K3" s="1">
        <v>5</v>
      </c>
      <c r="L3" s="1">
        <v>5</v>
      </c>
      <c r="M3" s="1">
        <v>5</v>
      </c>
      <c r="N3" s="6">
        <f aca="true" t="shared" si="2" ref="N3:N20">(SUM(H3:M3)+Q3*6)/60</f>
        <v>1</v>
      </c>
      <c r="O3" s="3">
        <v>1</v>
      </c>
      <c r="Q3" s="7">
        <v>5</v>
      </c>
      <c r="R3" t="s">
        <v>40</v>
      </c>
      <c r="S3" s="1">
        <v>67</v>
      </c>
      <c r="T3" s="1">
        <v>62</v>
      </c>
      <c r="U3" s="1"/>
      <c r="V3" s="6">
        <f aca="true" t="shared" si="3" ref="V3:V20">IF(U3&gt;=40,U3/100,IF(SUM(S3:T3)&gt;=80,SUM(S3:T3)/200,0))</f>
        <v>0.645</v>
      </c>
      <c r="W3" s="3">
        <v>1</v>
      </c>
      <c r="Y3" s="1">
        <v>1</v>
      </c>
      <c r="Z3" s="1">
        <v>1</v>
      </c>
      <c r="AA3" s="1" t="s">
        <v>41</v>
      </c>
      <c r="AB3" s="6">
        <v>0.82</v>
      </c>
      <c r="AC3" s="8">
        <v>2</v>
      </c>
      <c r="AD3" s="9" t="s">
        <v>42</v>
      </c>
    </row>
    <row r="4" spans="1:30" ht="14.25">
      <c r="A4" s="1">
        <v>36</v>
      </c>
      <c r="B4" s="5">
        <f t="shared" si="0"/>
        <v>93.7</v>
      </c>
      <c r="C4" s="5">
        <f t="shared" si="1"/>
        <v>0</v>
      </c>
      <c r="D4" s="1">
        <v>9471</v>
      </c>
      <c r="E4" t="s">
        <v>43</v>
      </c>
      <c r="F4" t="s">
        <v>44</v>
      </c>
      <c r="G4" s="1" t="s">
        <v>39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6">
        <f t="shared" si="2"/>
        <v>1</v>
      </c>
      <c r="O4" s="3">
        <v>1</v>
      </c>
      <c r="Q4" s="7">
        <v>5</v>
      </c>
      <c r="R4" t="s">
        <v>45</v>
      </c>
      <c r="S4" s="1">
        <v>67</v>
      </c>
      <c r="T4" s="1">
        <v>59</v>
      </c>
      <c r="U4" s="1"/>
      <c r="V4" s="6">
        <f t="shared" si="3"/>
        <v>0.63</v>
      </c>
      <c r="W4" s="1"/>
      <c r="Y4" s="1">
        <v>1</v>
      </c>
      <c r="Z4" s="1">
        <v>1</v>
      </c>
      <c r="AA4" s="10" t="s">
        <v>41</v>
      </c>
      <c r="AB4" s="6">
        <v>0.81</v>
      </c>
      <c r="AC4" s="8">
        <v>2</v>
      </c>
      <c r="AD4" s="9" t="s">
        <v>46</v>
      </c>
    </row>
    <row r="5" spans="1:30" ht="14.25">
      <c r="A5" s="1">
        <f aca="true" t="shared" si="4" ref="A5:A20">8*(O5+W5+AC5)</f>
        <v>24</v>
      </c>
      <c r="B5" s="5">
        <f t="shared" si="0"/>
        <v>70.8</v>
      </c>
      <c r="C5" s="5">
        <f t="shared" si="1"/>
        <v>0</v>
      </c>
      <c r="D5" s="1">
        <v>9462</v>
      </c>
      <c r="E5" t="s">
        <v>47</v>
      </c>
      <c r="F5" t="s">
        <v>48</v>
      </c>
      <c r="G5" s="1" t="s">
        <v>39</v>
      </c>
      <c r="H5" s="1">
        <v>5</v>
      </c>
      <c r="I5" s="1">
        <v>5</v>
      </c>
      <c r="J5" s="1">
        <v>5</v>
      </c>
      <c r="K5" s="1">
        <v>5</v>
      </c>
      <c r="L5" s="1">
        <v>5</v>
      </c>
      <c r="M5" s="1">
        <v>5</v>
      </c>
      <c r="N5" s="6">
        <f t="shared" si="2"/>
        <v>1</v>
      </c>
      <c r="O5" s="3">
        <v>1</v>
      </c>
      <c r="Q5" s="7">
        <v>5</v>
      </c>
      <c r="R5" t="s">
        <v>49</v>
      </c>
      <c r="S5" s="1">
        <v>46</v>
      </c>
      <c r="T5" s="1">
        <v>30</v>
      </c>
      <c r="U5" s="1">
        <v>46</v>
      </c>
      <c r="V5" s="6">
        <f t="shared" si="3"/>
        <v>0.46</v>
      </c>
      <c r="W5" s="1"/>
      <c r="Y5" s="1">
        <v>1</v>
      </c>
      <c r="Z5" s="1">
        <v>1</v>
      </c>
      <c r="AA5" s="1" t="s">
        <v>50</v>
      </c>
      <c r="AB5" s="6">
        <v>0.69</v>
      </c>
      <c r="AC5" s="8">
        <v>2</v>
      </c>
      <c r="AD5" s="9" t="s">
        <v>51</v>
      </c>
    </row>
    <row r="6" spans="1:30" ht="14.25">
      <c r="A6" s="1">
        <f t="shared" si="4"/>
        <v>8</v>
      </c>
      <c r="B6" s="5">
        <f t="shared" si="0"/>
        <v>40.25</v>
      </c>
      <c r="C6" s="5">
        <f t="shared" si="1"/>
        <v>0</v>
      </c>
      <c r="D6" s="1">
        <v>9468</v>
      </c>
      <c r="E6" t="s">
        <v>52</v>
      </c>
      <c r="F6" t="s">
        <v>53</v>
      </c>
      <c r="G6" s="1" t="s">
        <v>39</v>
      </c>
      <c r="H6" s="1">
        <v>5</v>
      </c>
      <c r="I6" s="1">
        <v>5</v>
      </c>
      <c r="J6" s="1">
        <v>5</v>
      </c>
      <c r="K6" s="1">
        <v>5</v>
      </c>
      <c r="L6" s="1">
        <v>5</v>
      </c>
      <c r="M6" s="1">
        <v>5</v>
      </c>
      <c r="N6" s="6">
        <f t="shared" si="2"/>
        <v>1</v>
      </c>
      <c r="O6" s="3">
        <v>1</v>
      </c>
      <c r="Q6" s="7">
        <v>5</v>
      </c>
      <c r="R6" t="s">
        <v>45</v>
      </c>
      <c r="S6" s="1">
        <v>50</v>
      </c>
      <c r="T6" s="1">
        <v>39</v>
      </c>
      <c r="U6" s="1"/>
      <c r="V6" s="6">
        <f t="shared" si="3"/>
        <v>0.445</v>
      </c>
      <c r="W6" s="1"/>
      <c r="Y6" s="1"/>
      <c r="Z6" s="1"/>
      <c r="AA6" s="10"/>
      <c r="AB6" s="6"/>
      <c r="AC6" s="8"/>
      <c r="AD6" s="9"/>
    </row>
    <row r="7" spans="1:30" ht="14.25">
      <c r="A7" s="1">
        <f t="shared" si="4"/>
        <v>0</v>
      </c>
      <c r="B7" s="5">
        <f t="shared" si="0"/>
        <v>4.5</v>
      </c>
      <c r="C7" s="5">
        <f t="shared" si="1"/>
        <v>0</v>
      </c>
      <c r="D7" s="1">
        <v>9475</v>
      </c>
      <c r="E7" t="s">
        <v>54</v>
      </c>
      <c r="F7" t="s">
        <v>55</v>
      </c>
      <c r="G7" s="1" t="s">
        <v>39</v>
      </c>
      <c r="H7" s="1">
        <v>5</v>
      </c>
      <c r="I7" s="1">
        <v>5</v>
      </c>
      <c r="J7" s="1">
        <v>5</v>
      </c>
      <c r="K7" s="1"/>
      <c r="L7" s="1"/>
      <c r="M7" s="1"/>
      <c r="N7" s="6">
        <f t="shared" si="2"/>
        <v>0.45</v>
      </c>
      <c r="O7" s="3"/>
      <c r="P7" s="3"/>
      <c r="Q7" s="7">
        <v>2</v>
      </c>
      <c r="R7" t="s">
        <v>49</v>
      </c>
      <c r="S7" s="1"/>
      <c r="T7" s="1"/>
      <c r="U7" s="1"/>
      <c r="V7" s="6">
        <f t="shared" si="3"/>
        <v>0</v>
      </c>
      <c r="W7" s="3"/>
      <c r="Y7" s="1"/>
      <c r="Z7" s="1"/>
      <c r="AA7" s="10"/>
      <c r="AB7" s="6"/>
      <c r="AC7" s="8"/>
      <c r="AD7" s="9"/>
    </row>
    <row r="8" spans="1:30" ht="14.25">
      <c r="A8" s="1">
        <f t="shared" si="4"/>
        <v>8</v>
      </c>
      <c r="B8" s="5">
        <f t="shared" si="0"/>
        <v>50</v>
      </c>
      <c r="C8" s="5">
        <f t="shared" si="1"/>
        <v>0</v>
      </c>
      <c r="D8" s="1">
        <v>9739</v>
      </c>
      <c r="E8" t="s">
        <v>56</v>
      </c>
      <c r="F8" t="s">
        <v>57</v>
      </c>
      <c r="G8" s="1" t="s">
        <v>39</v>
      </c>
      <c r="H8" s="1">
        <v>5</v>
      </c>
      <c r="I8" s="1">
        <v>5</v>
      </c>
      <c r="J8" s="1">
        <v>5</v>
      </c>
      <c r="K8" s="1">
        <v>5</v>
      </c>
      <c r="L8" s="1">
        <v>5</v>
      </c>
      <c r="M8" s="1">
        <v>5</v>
      </c>
      <c r="N8" s="6">
        <f t="shared" si="2"/>
        <v>1</v>
      </c>
      <c r="O8" s="3">
        <v>1</v>
      </c>
      <c r="Q8" s="7">
        <v>5</v>
      </c>
      <c r="R8" t="s">
        <v>49</v>
      </c>
      <c r="S8" s="1"/>
      <c r="T8" s="1"/>
      <c r="U8" s="1">
        <v>64</v>
      </c>
      <c r="V8" s="6">
        <f t="shared" si="3"/>
        <v>0.64</v>
      </c>
      <c r="W8" s="1"/>
      <c r="Y8" s="1">
        <v>1</v>
      </c>
      <c r="Z8" s="1"/>
      <c r="AA8" s="1"/>
      <c r="AB8" s="6"/>
      <c r="AC8" s="8"/>
      <c r="AD8" s="9" t="s">
        <v>58</v>
      </c>
    </row>
    <row r="9" spans="1:30" ht="14.25">
      <c r="A9" s="1">
        <f t="shared" si="4"/>
        <v>8</v>
      </c>
      <c r="B9" s="5">
        <f t="shared" si="0"/>
        <v>17.166666666666664</v>
      </c>
      <c r="C9" s="5">
        <f t="shared" si="1"/>
        <v>0</v>
      </c>
      <c r="D9" s="1">
        <v>9735</v>
      </c>
      <c r="E9" t="s">
        <v>59</v>
      </c>
      <c r="F9" t="s">
        <v>60</v>
      </c>
      <c r="G9" s="1" t="s">
        <v>39</v>
      </c>
      <c r="H9" s="1">
        <v>5</v>
      </c>
      <c r="I9" s="1">
        <v>5</v>
      </c>
      <c r="J9" s="1">
        <v>5</v>
      </c>
      <c r="K9" s="1">
        <v>5</v>
      </c>
      <c r="L9" s="1"/>
      <c r="M9" s="1">
        <v>5</v>
      </c>
      <c r="N9" s="6">
        <f t="shared" si="2"/>
        <v>0.9166666666666666</v>
      </c>
      <c r="O9" s="3">
        <v>1</v>
      </c>
      <c r="Q9" s="7">
        <v>5</v>
      </c>
      <c r="R9" t="s">
        <v>49</v>
      </c>
      <c r="S9" s="1"/>
      <c r="T9" s="1"/>
      <c r="U9" s="1">
        <v>38</v>
      </c>
      <c r="V9" s="6">
        <f t="shared" si="3"/>
        <v>0</v>
      </c>
      <c r="W9" s="1"/>
      <c r="Y9" s="1">
        <v>0</v>
      </c>
      <c r="Z9" s="1"/>
      <c r="AA9" s="1"/>
      <c r="AB9" s="6"/>
      <c r="AC9" s="8"/>
      <c r="AD9" s="9" t="s">
        <v>61</v>
      </c>
    </row>
    <row r="10" spans="1:30" ht="14.25">
      <c r="A10" s="1">
        <f t="shared" si="4"/>
        <v>8</v>
      </c>
      <c r="B10" s="5">
        <f t="shared" si="0"/>
        <v>17</v>
      </c>
      <c r="C10" s="5">
        <f t="shared" si="1"/>
        <v>0</v>
      </c>
      <c r="D10" s="1">
        <v>9736</v>
      </c>
      <c r="E10" t="s">
        <v>62</v>
      </c>
      <c r="F10" t="s">
        <v>63</v>
      </c>
      <c r="G10" s="1" t="s">
        <v>39</v>
      </c>
      <c r="H10" s="1">
        <v>5</v>
      </c>
      <c r="I10" s="1">
        <v>5</v>
      </c>
      <c r="J10" s="1">
        <v>5</v>
      </c>
      <c r="K10" s="1">
        <v>5</v>
      </c>
      <c r="L10" s="1">
        <v>5</v>
      </c>
      <c r="M10" s="1">
        <v>5</v>
      </c>
      <c r="N10" s="6">
        <f t="shared" si="2"/>
        <v>0.9</v>
      </c>
      <c r="O10" s="3">
        <v>1</v>
      </c>
      <c r="Q10" s="7">
        <v>4</v>
      </c>
      <c r="R10" t="s">
        <v>49</v>
      </c>
      <c r="S10" s="1"/>
      <c r="T10" s="1"/>
      <c r="U10" s="1">
        <v>8</v>
      </c>
      <c r="V10" s="6">
        <f t="shared" si="3"/>
        <v>0</v>
      </c>
      <c r="W10" s="1"/>
      <c r="Y10" s="1"/>
      <c r="Z10" s="1"/>
      <c r="AA10" s="1"/>
      <c r="AB10" s="6"/>
      <c r="AC10" s="8"/>
      <c r="AD10" s="9"/>
    </row>
    <row r="11" spans="1:30" ht="14.25">
      <c r="A11" s="1">
        <f t="shared" si="4"/>
        <v>0</v>
      </c>
      <c r="B11" s="5">
        <f t="shared" si="0"/>
        <v>7.833333333333333</v>
      </c>
      <c r="C11" s="5">
        <f t="shared" si="1"/>
        <v>0</v>
      </c>
      <c r="D11" s="1">
        <v>9470</v>
      </c>
      <c r="E11" t="s">
        <v>64</v>
      </c>
      <c r="F11" t="s">
        <v>65</v>
      </c>
      <c r="G11" s="1" t="s">
        <v>39</v>
      </c>
      <c r="H11" s="1">
        <v>5</v>
      </c>
      <c r="I11" s="1">
        <v>4</v>
      </c>
      <c r="J11" s="1">
        <v>5</v>
      </c>
      <c r="K11" s="1">
        <v>5</v>
      </c>
      <c r="L11" s="1">
        <v>5</v>
      </c>
      <c r="M11" s="1">
        <v>5</v>
      </c>
      <c r="N11" s="6">
        <f t="shared" si="2"/>
        <v>0.7833333333333333</v>
      </c>
      <c r="O11" s="3"/>
      <c r="Q11" s="7">
        <v>3</v>
      </c>
      <c r="R11" t="s">
        <v>49</v>
      </c>
      <c r="S11" s="1"/>
      <c r="T11" s="1"/>
      <c r="U11" s="1"/>
      <c r="V11" s="6">
        <f t="shared" si="3"/>
        <v>0</v>
      </c>
      <c r="W11" s="1"/>
      <c r="Y11" s="1">
        <v>0</v>
      </c>
      <c r="Z11" s="1"/>
      <c r="AA11" s="1"/>
      <c r="AB11" s="6"/>
      <c r="AC11" s="8"/>
      <c r="AD11" s="9" t="s">
        <v>66</v>
      </c>
    </row>
    <row r="12" spans="1:30" ht="14.25">
      <c r="A12" s="1">
        <f t="shared" si="4"/>
        <v>16</v>
      </c>
      <c r="B12" s="5">
        <f t="shared" si="0"/>
        <v>42.833333333333336</v>
      </c>
      <c r="C12" s="5">
        <f t="shared" si="1"/>
        <v>0</v>
      </c>
      <c r="D12" s="1">
        <v>8396</v>
      </c>
      <c r="E12" t="s">
        <v>67</v>
      </c>
      <c r="F12" t="s">
        <v>68</v>
      </c>
      <c r="G12" s="1" t="s">
        <v>39</v>
      </c>
      <c r="H12" s="1">
        <v>5</v>
      </c>
      <c r="I12" s="1">
        <v>4</v>
      </c>
      <c r="J12" s="1">
        <v>5</v>
      </c>
      <c r="K12" s="1">
        <v>5</v>
      </c>
      <c r="L12" s="1">
        <v>5</v>
      </c>
      <c r="M12" s="1">
        <v>5</v>
      </c>
      <c r="N12" s="6">
        <f t="shared" si="2"/>
        <v>0.6833333333333333</v>
      </c>
      <c r="O12" s="3"/>
      <c r="Q12" s="7">
        <v>2</v>
      </c>
      <c r="R12" t="s">
        <v>49</v>
      </c>
      <c r="S12" s="1"/>
      <c r="T12" s="1"/>
      <c r="U12" s="1">
        <v>6</v>
      </c>
      <c r="V12" s="6">
        <f t="shared" si="3"/>
        <v>0</v>
      </c>
      <c r="W12" s="1"/>
      <c r="Y12" s="1">
        <v>1</v>
      </c>
      <c r="Z12" s="1">
        <v>1</v>
      </c>
      <c r="AA12" s="1" t="s">
        <v>69</v>
      </c>
      <c r="AB12" s="6">
        <v>1</v>
      </c>
      <c r="AC12" s="8">
        <v>2</v>
      </c>
      <c r="AD12" s="9" t="s">
        <v>70</v>
      </c>
    </row>
    <row r="13" spans="1:30" ht="14.25">
      <c r="A13" s="1">
        <f t="shared" si="4"/>
        <v>0</v>
      </c>
      <c r="B13" s="5">
        <f t="shared" si="0"/>
        <v>6.833333333333334</v>
      </c>
      <c r="C13" s="5">
        <f t="shared" si="1"/>
        <v>0</v>
      </c>
      <c r="D13" s="1">
        <v>9733</v>
      </c>
      <c r="E13" t="s">
        <v>43</v>
      </c>
      <c r="F13" t="s">
        <v>71</v>
      </c>
      <c r="G13" s="1" t="s">
        <v>39</v>
      </c>
      <c r="H13" s="1">
        <v>5</v>
      </c>
      <c r="I13" s="1">
        <v>4</v>
      </c>
      <c r="J13" s="1">
        <v>5</v>
      </c>
      <c r="K13" s="1">
        <v>5</v>
      </c>
      <c r="L13" s="1">
        <v>5</v>
      </c>
      <c r="M13" s="1">
        <v>5</v>
      </c>
      <c r="N13" s="6">
        <f t="shared" si="2"/>
        <v>0.6833333333333333</v>
      </c>
      <c r="O13" s="3"/>
      <c r="Q13" s="7">
        <v>2</v>
      </c>
      <c r="R13" t="s">
        <v>49</v>
      </c>
      <c r="S13" s="1"/>
      <c r="T13" s="1"/>
      <c r="U13" s="1">
        <v>0</v>
      </c>
      <c r="V13" s="6">
        <f t="shared" si="3"/>
        <v>0</v>
      </c>
      <c r="W13" s="3"/>
      <c r="Y13" s="1"/>
      <c r="Z13" s="1"/>
      <c r="AA13" s="1"/>
      <c r="AB13" s="6"/>
      <c r="AC13" s="8"/>
      <c r="AD13" s="9"/>
    </row>
    <row r="14" spans="1:30" ht="14.25">
      <c r="A14" s="1">
        <f t="shared" si="4"/>
        <v>0</v>
      </c>
      <c r="B14" s="5">
        <f t="shared" si="0"/>
        <v>6.833333333333334</v>
      </c>
      <c r="C14" s="5">
        <f t="shared" si="1"/>
        <v>0</v>
      </c>
      <c r="D14" s="1">
        <v>9740</v>
      </c>
      <c r="E14" t="s">
        <v>72</v>
      </c>
      <c r="F14" t="s">
        <v>73</v>
      </c>
      <c r="G14" s="1" t="s">
        <v>39</v>
      </c>
      <c r="H14" s="1">
        <v>5</v>
      </c>
      <c r="I14" s="1">
        <v>4</v>
      </c>
      <c r="J14" s="1">
        <v>5</v>
      </c>
      <c r="K14" s="1">
        <v>5</v>
      </c>
      <c r="L14" s="1">
        <v>5</v>
      </c>
      <c r="M14" s="1">
        <v>5</v>
      </c>
      <c r="N14" s="6">
        <f t="shared" si="2"/>
        <v>0.6833333333333333</v>
      </c>
      <c r="O14" s="3"/>
      <c r="P14" s="3"/>
      <c r="Q14" s="7">
        <v>2</v>
      </c>
      <c r="R14" t="s">
        <v>49</v>
      </c>
      <c r="S14" s="1"/>
      <c r="T14" s="11"/>
      <c r="U14" s="1"/>
      <c r="V14" s="6">
        <f t="shared" si="3"/>
        <v>0</v>
      </c>
      <c r="W14" s="3"/>
      <c r="Y14" s="1"/>
      <c r="Z14" s="1"/>
      <c r="AA14" s="1"/>
      <c r="AB14" s="6"/>
      <c r="AC14" s="8"/>
      <c r="AD14" s="9"/>
    </row>
    <row r="15" spans="1:30" ht="14.25">
      <c r="A15" s="1">
        <f t="shared" si="4"/>
        <v>0</v>
      </c>
      <c r="B15" s="5">
        <f t="shared" si="0"/>
        <v>5.833333333333334</v>
      </c>
      <c r="C15" s="5">
        <f t="shared" si="1"/>
        <v>0</v>
      </c>
      <c r="D15" s="1">
        <v>9734</v>
      </c>
      <c r="E15" t="s">
        <v>74</v>
      </c>
      <c r="F15" t="s">
        <v>75</v>
      </c>
      <c r="G15" s="1" t="s">
        <v>39</v>
      </c>
      <c r="H15" s="1">
        <v>5</v>
      </c>
      <c r="I15" s="1">
        <v>4</v>
      </c>
      <c r="J15" s="1">
        <v>5</v>
      </c>
      <c r="K15" s="1">
        <v>5</v>
      </c>
      <c r="L15" s="1">
        <v>5</v>
      </c>
      <c r="M15" s="1">
        <v>5</v>
      </c>
      <c r="N15" s="6">
        <f t="shared" si="2"/>
        <v>0.5833333333333334</v>
      </c>
      <c r="O15" s="3"/>
      <c r="Q15" s="7">
        <v>1</v>
      </c>
      <c r="R15" t="s">
        <v>49</v>
      </c>
      <c r="S15" s="1"/>
      <c r="T15" s="1"/>
      <c r="U15" s="1"/>
      <c r="V15" s="6">
        <f t="shared" si="3"/>
        <v>0</v>
      </c>
      <c r="W15" s="1"/>
      <c r="Y15" s="1">
        <v>1</v>
      </c>
      <c r="Z15" s="1"/>
      <c r="AA15" s="1"/>
      <c r="AB15" s="6"/>
      <c r="AC15" s="8"/>
      <c r="AD15" s="9" t="s">
        <v>76</v>
      </c>
    </row>
    <row r="16" spans="1:30" ht="14.25">
      <c r="A16" s="1">
        <f t="shared" si="4"/>
        <v>8</v>
      </c>
      <c r="B16" s="5">
        <f t="shared" si="0"/>
        <v>30.666666666666664</v>
      </c>
      <c r="C16" s="5">
        <f t="shared" si="1"/>
        <v>0</v>
      </c>
      <c r="D16" s="1">
        <v>9469</v>
      </c>
      <c r="E16" t="s">
        <v>77</v>
      </c>
      <c r="F16" t="s">
        <v>78</v>
      </c>
      <c r="G16" s="1" t="s">
        <v>39</v>
      </c>
      <c r="H16" s="1"/>
      <c r="I16" s="1">
        <v>3</v>
      </c>
      <c r="J16" s="1">
        <v>5</v>
      </c>
      <c r="K16" s="1">
        <v>5</v>
      </c>
      <c r="L16" s="1">
        <v>4</v>
      </c>
      <c r="M16" s="1">
        <v>5</v>
      </c>
      <c r="N16" s="6">
        <f t="shared" si="2"/>
        <v>0.6666666666666666</v>
      </c>
      <c r="O16" s="3"/>
      <c r="Q16" s="7">
        <v>3</v>
      </c>
      <c r="R16" t="s">
        <v>49</v>
      </c>
      <c r="S16" s="1">
        <v>0</v>
      </c>
      <c r="T16" s="1">
        <v>2</v>
      </c>
      <c r="U16" s="1">
        <v>16</v>
      </c>
      <c r="V16" s="6">
        <f t="shared" si="3"/>
        <v>0</v>
      </c>
      <c r="W16" s="1"/>
      <c r="Y16" s="1">
        <v>0</v>
      </c>
      <c r="Z16" s="1">
        <v>1</v>
      </c>
      <c r="AA16" s="1" t="s">
        <v>79</v>
      </c>
      <c r="AB16" s="6">
        <v>0.8</v>
      </c>
      <c r="AC16" s="8">
        <v>1</v>
      </c>
      <c r="AD16" s="9" t="s">
        <v>80</v>
      </c>
    </row>
    <row r="17" spans="1:30" ht="14.25">
      <c r="A17" s="1">
        <f t="shared" si="4"/>
        <v>0</v>
      </c>
      <c r="B17" s="5">
        <f t="shared" si="0"/>
        <v>37.666666666666664</v>
      </c>
      <c r="C17" s="5">
        <f t="shared" si="1"/>
        <v>0</v>
      </c>
      <c r="D17" s="1">
        <v>9738</v>
      </c>
      <c r="E17" t="s">
        <v>81</v>
      </c>
      <c r="F17" t="s">
        <v>82</v>
      </c>
      <c r="G17" s="1" t="s">
        <v>39</v>
      </c>
      <c r="H17" s="1"/>
      <c r="I17" s="1">
        <v>3</v>
      </c>
      <c r="J17" s="1">
        <v>5</v>
      </c>
      <c r="K17" s="1">
        <v>5</v>
      </c>
      <c r="L17" s="1">
        <v>4</v>
      </c>
      <c r="M17" s="1">
        <v>5</v>
      </c>
      <c r="N17" s="6">
        <f t="shared" si="2"/>
        <v>0.6666666666666666</v>
      </c>
      <c r="O17" s="3"/>
      <c r="P17" s="3"/>
      <c r="Q17" s="7">
        <v>3</v>
      </c>
      <c r="R17" t="s">
        <v>49</v>
      </c>
      <c r="S17" s="1">
        <v>21</v>
      </c>
      <c r="T17" s="1">
        <v>19</v>
      </c>
      <c r="U17" s="1">
        <v>62</v>
      </c>
      <c r="V17" s="6">
        <f t="shared" si="3"/>
        <v>0.62</v>
      </c>
      <c r="W17" s="3"/>
      <c r="Y17" s="1">
        <v>0</v>
      </c>
      <c r="Z17" s="1"/>
      <c r="AA17" s="10"/>
      <c r="AB17" s="6"/>
      <c r="AC17" s="8"/>
      <c r="AD17" s="9" t="s">
        <v>83</v>
      </c>
    </row>
    <row r="18" spans="1:30" ht="14.25">
      <c r="A18" s="1">
        <f t="shared" si="4"/>
        <v>0</v>
      </c>
      <c r="B18" s="5">
        <f t="shared" si="0"/>
        <v>0.8333333333333333</v>
      </c>
      <c r="C18" s="5">
        <f t="shared" si="1"/>
        <v>0</v>
      </c>
      <c r="D18" s="1"/>
      <c r="E18" t="s">
        <v>43</v>
      </c>
      <c r="F18" t="s">
        <v>84</v>
      </c>
      <c r="G18" s="1" t="s">
        <v>85</v>
      </c>
      <c r="H18" s="1"/>
      <c r="I18" s="1"/>
      <c r="J18" s="1">
        <v>5</v>
      </c>
      <c r="K18" s="1"/>
      <c r="L18" s="1"/>
      <c r="M18" s="1"/>
      <c r="N18" s="6">
        <f t="shared" si="2"/>
        <v>0.08333333333333333</v>
      </c>
      <c r="O18" s="3"/>
      <c r="Q18" s="7"/>
      <c r="R18" t="s">
        <v>49</v>
      </c>
      <c r="S18" s="1"/>
      <c r="T18" s="1"/>
      <c r="U18" s="1"/>
      <c r="V18" s="6">
        <f t="shared" si="3"/>
        <v>0</v>
      </c>
      <c r="W18" s="1"/>
      <c r="Y18" s="1"/>
      <c r="Z18" s="1"/>
      <c r="AA18" s="10"/>
      <c r="AB18" s="6"/>
      <c r="AC18" s="8"/>
      <c r="AD18" s="9"/>
    </row>
    <row r="19" spans="1:30" s="15" customFormat="1" ht="14.25">
      <c r="A19" s="12">
        <f t="shared" si="4"/>
        <v>0</v>
      </c>
      <c r="B19" s="13">
        <f t="shared" si="0"/>
        <v>2</v>
      </c>
      <c r="C19" s="5">
        <f t="shared" si="1"/>
        <v>0</v>
      </c>
      <c r="D19" s="12"/>
      <c r="E19" s="14" t="s">
        <v>47</v>
      </c>
      <c r="F19" s="14" t="s">
        <v>86</v>
      </c>
      <c r="G19" s="12"/>
      <c r="H19" s="14"/>
      <c r="I19" s="14"/>
      <c r="J19" s="14"/>
      <c r="N19" s="16">
        <f t="shared" si="2"/>
        <v>0.2</v>
      </c>
      <c r="O19" s="17"/>
      <c r="Q19" s="12">
        <v>2</v>
      </c>
      <c r="R19" s="15" t="s">
        <v>49</v>
      </c>
      <c r="S19" s="12"/>
      <c r="T19" s="12"/>
      <c r="U19" s="12"/>
      <c r="V19" s="16">
        <f t="shared" si="3"/>
        <v>0</v>
      </c>
      <c r="Y19" s="14"/>
      <c r="AC19" s="17"/>
      <c r="AD19" s="14"/>
    </row>
    <row r="20" spans="1:30" s="15" customFormat="1" ht="14.25">
      <c r="A20" s="12">
        <f t="shared" si="4"/>
        <v>0</v>
      </c>
      <c r="B20" s="13">
        <f t="shared" si="0"/>
        <v>25</v>
      </c>
      <c r="C20" s="5">
        <f t="shared" si="1"/>
        <v>0</v>
      </c>
      <c r="D20" s="12">
        <v>2886</v>
      </c>
      <c r="E20" s="14" t="s">
        <v>87</v>
      </c>
      <c r="F20" s="14" t="s">
        <v>88</v>
      </c>
      <c r="G20" s="12"/>
      <c r="H20" s="14"/>
      <c r="I20" s="14"/>
      <c r="J20" s="14"/>
      <c r="N20" s="16">
        <f t="shared" si="2"/>
        <v>0.4</v>
      </c>
      <c r="O20" s="17"/>
      <c r="Q20" s="12">
        <v>4</v>
      </c>
      <c r="R20" s="15" t="s">
        <v>49</v>
      </c>
      <c r="S20" s="12">
        <v>41</v>
      </c>
      <c r="T20" s="12">
        <v>33</v>
      </c>
      <c r="U20" s="12">
        <v>42</v>
      </c>
      <c r="V20" s="16">
        <f t="shared" si="3"/>
        <v>0.42</v>
      </c>
      <c r="Y20" s="14"/>
      <c r="AC20" s="17"/>
      <c r="AD20" s="14"/>
    </row>
    <row r="22" spans="2:3" ht="14.25">
      <c r="B22" s="14"/>
      <c r="C22" t="s">
        <v>89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2016-10-26T09:36:50Z</dcterms:modified>
  <cp:category/>
  <cp:version/>
  <cp:contentType/>
  <cp:contentStatus/>
  <cp:revision>52</cp:revision>
</cp:coreProperties>
</file>